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n-C\OneDrive\Desktop\LearnLeanSigma\Assets\Posts\Yellow Belt\YB - Basic Charts and Analysis\YB - BCA - Pareto Chart\"/>
    </mc:Choice>
  </mc:AlternateContent>
  <xr:revisionPtr revIDLastSave="0" documentId="13_ncr:1_{EC07B743-6695-4905-80F2-104EA0F044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istogram Template" sheetId="3" r:id="rId1"/>
    <sheet name="Histogram Example" sheetId="1" r:id="rId2"/>
  </sheets>
  <definedNames>
    <definedName name="_xlchart.v1.0" hidden="1">'Histogram Template'!$C$5:$C$39</definedName>
    <definedName name="_xlchart.v1.1" hidden="1">'Histogram Example'!$C$5:$C$39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3" l="1"/>
  <c r="E15" i="3" s="1"/>
  <c r="H15" i="3"/>
  <c r="H14" i="3"/>
  <c r="H13" i="3"/>
  <c r="H12" i="3"/>
  <c r="H10" i="3"/>
  <c r="H11" i="3" s="1"/>
  <c r="H9" i="3"/>
  <c r="H8" i="3"/>
  <c r="H7" i="3"/>
  <c r="H6" i="3"/>
  <c r="D5" i="3"/>
  <c r="H15" i="1"/>
  <c r="H14" i="1"/>
  <c r="H13" i="1"/>
  <c r="H12" i="1"/>
  <c r="H10" i="1"/>
  <c r="H9" i="1"/>
  <c r="H8" i="1"/>
  <c r="H7" i="1"/>
  <c r="H6" i="1"/>
  <c r="D16" i="1"/>
  <c r="E15" i="1" s="1"/>
  <c r="D5" i="1"/>
  <c r="H5" i="1" l="1"/>
  <c r="D6" i="1" s="1"/>
  <c r="H5" i="3"/>
  <c r="D6" i="3" s="1"/>
  <c r="H11" i="1"/>
  <c r="D7" i="1" l="1"/>
  <c r="E5" i="1"/>
  <c r="F5" i="1"/>
  <c r="D7" i="3"/>
  <c r="F5" i="3"/>
  <c r="E5" i="3"/>
  <c r="D8" i="1" l="1"/>
  <c r="E6" i="1"/>
  <c r="F6" i="1"/>
  <c r="F6" i="3"/>
  <c r="E6" i="3"/>
  <c r="D8" i="3"/>
  <c r="D9" i="1" l="1"/>
  <c r="E7" i="1"/>
  <c r="F7" i="1"/>
  <c r="F7" i="3"/>
  <c r="E7" i="3"/>
  <c r="D9" i="3"/>
  <c r="D10" i="1" l="1"/>
  <c r="E8" i="1"/>
  <c r="F8" i="1"/>
  <c r="D10" i="3"/>
  <c r="F8" i="3"/>
  <c r="E8" i="3"/>
  <c r="D11" i="1" l="1"/>
  <c r="E9" i="1"/>
  <c r="F9" i="1"/>
  <c r="D11" i="3"/>
  <c r="F9" i="3"/>
  <c r="E9" i="3"/>
  <c r="D12" i="1" l="1"/>
  <c r="E10" i="1"/>
  <c r="F10" i="1"/>
  <c r="D12" i="3"/>
  <c r="F10" i="3"/>
  <c r="E10" i="3"/>
  <c r="D13" i="1" l="1"/>
  <c r="E11" i="1"/>
  <c r="F11" i="1"/>
  <c r="F11" i="3"/>
  <c r="E11" i="3"/>
  <c r="D13" i="3"/>
  <c r="D14" i="1" l="1"/>
  <c r="F12" i="1"/>
  <c r="E12" i="1"/>
  <c r="F12" i="3"/>
  <c r="E12" i="3"/>
  <c r="D14" i="3"/>
  <c r="D15" i="1" l="1"/>
  <c r="E13" i="1"/>
  <c r="F13" i="1"/>
  <c r="D15" i="3"/>
  <c r="F13" i="3"/>
  <c r="E13" i="3"/>
  <c r="E14" i="1" l="1"/>
  <c r="F15" i="1"/>
  <c r="F14" i="1"/>
  <c r="F15" i="3"/>
  <c r="F14" i="3"/>
  <c r="E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Croft-Bednarski</author>
  </authors>
  <commentList>
    <comment ref="C4" authorId="0" shapeId="0" xr:uid="{0025D7BA-B73D-4CFD-97E3-3AFF628DB0CE}">
      <text>
        <r>
          <rPr>
            <b/>
            <sz val="9"/>
            <color indexed="81"/>
            <rFont val="Tahoma"/>
            <family val="2"/>
          </rPr>
          <t>LearnLeanSigma.com:</t>
        </r>
        <r>
          <rPr>
            <sz val="9"/>
            <color indexed="81"/>
            <rFont val="Tahoma"/>
            <family val="2"/>
          </rPr>
          <t xml:space="preserve">
Edit this column with your data
</t>
        </r>
      </text>
    </comment>
    <comment ref="D4" authorId="0" shapeId="0" xr:uid="{6604C95A-3669-4B92-A4E9-D1EF843AC069}">
      <text>
        <r>
          <rPr>
            <b/>
            <sz val="9"/>
            <color indexed="81"/>
            <rFont val="Tahoma"/>
            <charset val="1"/>
          </rPr>
          <t xml:space="preserve">LearnLeanSigma.com:
</t>
        </r>
        <r>
          <rPr>
            <sz val="9"/>
            <color indexed="81"/>
            <rFont val="Tahoma"/>
            <family val="2"/>
          </rPr>
          <t>Columns automatically calculated</t>
        </r>
      </text>
    </comment>
    <comment ref="E4" authorId="0" shapeId="0" xr:uid="{44703A64-C327-42EF-96B4-46C261ABB5C0}">
      <text>
        <r>
          <rPr>
            <b/>
            <sz val="9"/>
            <color indexed="81"/>
            <rFont val="Tahoma"/>
            <family val="2"/>
          </rPr>
          <t xml:space="preserve">LearnLeanSigma.com:
</t>
        </r>
        <r>
          <rPr>
            <sz val="9"/>
            <color indexed="81"/>
            <rFont val="Tahoma"/>
            <family val="2"/>
          </rPr>
          <t>Columns automatically calculated</t>
        </r>
      </text>
    </comment>
    <comment ref="F4" authorId="0" shapeId="0" xr:uid="{A3E90BDB-415D-4777-A112-38C24A041D1D}">
      <text>
        <r>
          <rPr>
            <b/>
            <sz val="9"/>
            <color indexed="81"/>
            <rFont val="Tahoma"/>
            <family val="2"/>
          </rPr>
          <t xml:space="preserve">LearnLeanSigma.com:
</t>
        </r>
        <r>
          <rPr>
            <sz val="9"/>
            <color indexed="81"/>
            <rFont val="Tahoma"/>
            <family val="2"/>
          </rPr>
          <t>Columns automatically calculated</t>
        </r>
      </text>
    </comment>
    <comment ref="H4" authorId="0" shapeId="0" xr:uid="{51203032-4995-46F4-BC09-AF7D193FB4D4}">
      <text>
        <r>
          <rPr>
            <b/>
            <sz val="9"/>
            <color indexed="81"/>
            <rFont val="Tahoma"/>
            <family val="2"/>
          </rPr>
          <t xml:space="preserve">LearnLeanSigma.com:
</t>
        </r>
        <r>
          <rPr>
            <sz val="9"/>
            <color indexed="81"/>
            <rFont val="Tahoma"/>
            <family val="2"/>
          </rPr>
          <t>Columns automatically calculated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Croft-Bednarski</author>
  </authors>
  <commentList>
    <comment ref="C4" authorId="0" shapeId="0" xr:uid="{1067FC04-8E1A-44E0-A982-3775CFC82D1C}">
      <text>
        <r>
          <rPr>
            <b/>
            <sz val="9"/>
            <color indexed="81"/>
            <rFont val="Tahoma"/>
            <family val="2"/>
          </rPr>
          <t>LearnLeanSigma.com:</t>
        </r>
        <r>
          <rPr>
            <sz val="9"/>
            <color indexed="81"/>
            <rFont val="Tahoma"/>
            <family val="2"/>
          </rPr>
          <t xml:space="preserve">
Edit this column with your data
</t>
        </r>
      </text>
    </comment>
  </commentList>
</comments>
</file>

<file path=xl/sharedStrings.xml><?xml version="1.0" encoding="utf-8"?>
<sst xmlns="http://schemas.openxmlformats.org/spreadsheetml/2006/main" count="38" uniqueCount="18">
  <si>
    <t>LearnLeanSigma.com</t>
  </si>
  <si>
    <t>Data</t>
  </si>
  <si>
    <t>Example of Histogram</t>
  </si>
  <si>
    <t>Class range:</t>
  </si>
  <si>
    <t>Data size (N):</t>
  </si>
  <si>
    <t>Mean:</t>
  </si>
  <si>
    <t>StDev:</t>
  </si>
  <si>
    <t>Lowest value:</t>
  </si>
  <si>
    <t>Highest value:</t>
  </si>
  <si>
    <t>Range:</t>
  </si>
  <si>
    <t>Skewness:</t>
  </si>
  <si>
    <t>Kurtosis:</t>
  </si>
  <si>
    <t>Median:</t>
  </si>
  <si>
    <t>Variance:</t>
  </si>
  <si>
    <t>Lower</t>
  </si>
  <si>
    <t>Upper</t>
  </si>
  <si>
    <t>Frequency</t>
  </si>
  <si>
    <t>Data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</si>
</sst>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Gadugi"/>
      <family val="2"/>
    </font>
    <font>
      <sz val="11"/>
      <color theme="1"/>
      <name val="Gadugi"/>
      <family val="2"/>
    </font>
    <font>
      <sz val="11"/>
      <color rgb="FF222222"/>
      <name val="Gadugi"/>
      <family val="2"/>
    </font>
    <font>
      <sz val="11"/>
      <color theme="0" tint="-0.499984740745262"/>
      <name val="Gadugi"/>
      <family val="2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222222"/>
        <bgColor indexed="64"/>
      </patternFill>
    </fill>
    <fill>
      <patternFill patternType="solid">
        <fgColor rgb="FF21BDA1"/>
        <bgColor indexed="64"/>
      </patternFill>
    </fill>
    <fill>
      <patternFill patternType="solid">
        <fgColor rgb="FFDFF9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2499465926084170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22222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/>
    <xf numFmtId="0" fontId="6" fillId="3" borderId="4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5" fillId="4" borderId="1" xfId="0" applyFont="1" applyFill="1" applyBorder="1"/>
    <xf numFmtId="2" fontId="5" fillId="0" borderId="1" xfId="0" applyNumberFormat="1" applyFont="1" applyBorder="1"/>
    <xf numFmtId="1" fontId="7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1" fontId="7" fillId="6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left" vertical="center" textRotation="90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1BDA1"/>
      <color rgb="FF222222"/>
      <color rgb="FFDF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Histogram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  <a:cs typeface="Gadugi" panose="020B0502040204020203" pitchFamily="34" charset="0"/>
            </a:defRPr>
          </a:pPr>
          <a:r>
            <a:rPr lang="en-US" sz="1400" b="1" i="0" u="none" strike="noStrike" baseline="0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rPr>
            <a:t>Histogram</a:t>
          </a:r>
        </a:p>
      </cx:txPr>
    </cx:title>
    <cx:plotArea>
      <cx:plotAreaRegion>
        <cx:plotSurface>
          <cx:spPr>
            <a:ln>
              <a:noFill/>
            </a:ln>
          </cx:spPr>
        </cx:plotSurface>
        <cx:series layoutId="clusteredColumn" uniqueId="{A5719CB2-C06D-4F07-B358-8C20906E771B}">
          <cx:spPr>
            <a:solidFill>
              <a:srgbClr val="21BDA1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rgbClr val="222222"/>
                    </a:solidFill>
                    <a:latin typeface="Gadugi" panose="020B0502040204020203" pitchFamily="34" charset="0"/>
                    <a:ea typeface="Gadugi" panose="020B0502040204020203" pitchFamily="34" charset="0"/>
                    <a:cs typeface="Gadugi" panose="020B0502040204020203" pitchFamily="34" charset="0"/>
                  </a:defRPr>
                </a:pPr>
                <a:endParaRPr lang="en-US" sz="900" b="0" i="0" u="none" strike="noStrike" baseline="0">
                  <a:solidFill>
                    <a:srgbClr val="222222"/>
                  </a:solidFill>
                  <a:latin typeface="Gadugi" panose="020B0502040204020203" pitchFamily="34" charset="0"/>
                  <a:ea typeface="Gadugi" panose="020B0502040204020203" pitchFamily="34" charset="0"/>
                </a:endParaRPr>
              </a:p>
            </cx:txPr>
          </cx:dataLabels>
          <cx:dataId val="0"/>
          <cx:layoutPr>
            <cx:binning intervalClosed="r">
              <cx:binSize val="1"/>
            </cx:binning>
          </cx:layoutPr>
        </cx:series>
      </cx:plotAreaRegion>
      <cx:axis id="0">
        <cx:catScaling gapWidth="0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222222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GB">
              <a:solidFill>
                <a:srgbClr val="222222"/>
              </a:solidFill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222222"/>
                </a:solidFill>
                <a:latin typeface="Gadugi" panose="020B0502040204020203" pitchFamily="34" charset="0"/>
                <a:ea typeface="Gadugi" panose="020B0502040204020203" pitchFamily="34" charset="0"/>
                <a:cs typeface="Gadugi" panose="020B0502040204020203" pitchFamily="34" charset="0"/>
              </a:defRPr>
            </a:pPr>
            <a:endParaRPr lang="en-GB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cx:txPr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Histogram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  <a:cs typeface="Gadugi" panose="020B0502040204020203" pitchFamily="34" charset="0"/>
            </a:defRPr>
          </a:pPr>
          <a:r>
            <a:rPr lang="en-US" sz="1400" b="1" i="0" u="none" strike="noStrike" baseline="0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rPr>
            <a:t>Histogram</a:t>
          </a:r>
        </a:p>
      </cx:txPr>
    </cx:title>
    <cx:plotArea>
      <cx:plotAreaRegion>
        <cx:plotSurface>
          <cx:spPr>
            <a:ln>
              <a:noFill/>
            </a:ln>
          </cx:spPr>
        </cx:plotSurface>
        <cx:series layoutId="clusteredColumn" uniqueId="{A5719CB2-C06D-4F07-B358-8C20906E771B}">
          <cx:spPr>
            <a:solidFill>
              <a:srgbClr val="21BDA1"/>
            </a:soli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>
                    <a:solidFill>
                      <a:srgbClr val="222222"/>
                    </a:solidFill>
                    <a:latin typeface="Gadugi" panose="020B0502040204020203" pitchFamily="34" charset="0"/>
                    <a:ea typeface="Gadugi" panose="020B0502040204020203" pitchFamily="34" charset="0"/>
                    <a:cs typeface="Gadugi" panose="020B0502040204020203" pitchFamily="34" charset="0"/>
                  </a:defRPr>
                </a:pPr>
                <a:endParaRPr lang="en-US" sz="900" b="0" i="0" u="none" strike="noStrike" baseline="0">
                  <a:solidFill>
                    <a:srgbClr val="222222"/>
                  </a:solidFill>
                  <a:latin typeface="Gadugi" panose="020B0502040204020203" pitchFamily="34" charset="0"/>
                  <a:ea typeface="Gadugi" panose="020B0502040204020203" pitchFamily="34" charset="0"/>
                </a:endParaRPr>
              </a:p>
            </cx:txPr>
          </cx:dataLabels>
          <cx:dataId val="0"/>
          <cx:layoutPr>
            <cx:binning intervalClosed="r">
              <cx:binSize val="1"/>
            </cx:binning>
          </cx:layoutPr>
        </cx:series>
      </cx:plotAreaRegion>
      <cx:axis id="0">
        <cx:catScaling gapWidth="0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222222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GB">
              <a:solidFill>
                <a:srgbClr val="222222"/>
              </a:solidFill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222222"/>
                </a:solidFill>
                <a:latin typeface="Gadugi" panose="020B0502040204020203" pitchFamily="34" charset="0"/>
                <a:ea typeface="Gadugi" panose="020B0502040204020203" pitchFamily="34" charset="0"/>
                <a:cs typeface="Gadugi" panose="020B0502040204020203" pitchFamily="34" charset="0"/>
              </a:defRPr>
            </a:pPr>
            <a:endParaRPr lang="en-GB">
              <a:solidFill>
                <a:srgbClr val="222222"/>
              </a:solidFill>
              <a:latin typeface="Gadugi" panose="020B0502040204020203" pitchFamily="34" charset="0"/>
              <a:ea typeface="Gadugi" panose="020B0502040204020203" pitchFamily="34" charset="0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image" Target="../media/image1.png"/><Relationship Id="rId1" Type="http://schemas.openxmlformats.org/officeDocument/2006/relationships/hyperlink" Target="https://learnleansigma.co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2" Type="http://schemas.openxmlformats.org/officeDocument/2006/relationships/image" Target="../media/image1.png"/><Relationship Id="rId1" Type="http://schemas.openxmlformats.org/officeDocument/2006/relationships/hyperlink" Target="https://learnleansigma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2</xdr:row>
      <xdr:rowOff>66675</xdr:rowOff>
    </xdr:from>
    <xdr:to>
      <xdr:col>10</xdr:col>
      <xdr:colOff>503310</xdr:colOff>
      <xdr:row>4</xdr:row>
      <xdr:rowOff>106134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648D11-A422-44C4-858F-9044B5AF5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219075"/>
          <a:ext cx="960510" cy="420459"/>
        </a:xfrm>
        <a:prstGeom prst="rect">
          <a:avLst/>
        </a:prstGeom>
      </xdr:spPr>
    </xdr:pic>
    <xdr:clientData/>
  </xdr:twoCellAnchor>
  <xdr:twoCellAnchor>
    <xdr:from>
      <xdr:col>3</xdr:col>
      <xdr:colOff>314326</xdr:colOff>
      <xdr:row>18</xdr:row>
      <xdr:rowOff>76199</xdr:rowOff>
    </xdr:from>
    <xdr:to>
      <xdr:col>10</xdr:col>
      <xdr:colOff>366713</xdr:colOff>
      <xdr:row>36</xdr:row>
      <xdr:rowOff>147636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7B03AD5D-278D-422F-897A-31B18758803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47951" y="3276599"/>
              <a:ext cx="6596062" cy="35004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152400</xdr:colOff>
      <xdr:row>2</xdr:row>
      <xdr:rowOff>66675</xdr:rowOff>
    </xdr:from>
    <xdr:to>
      <xdr:col>10</xdr:col>
      <xdr:colOff>503310</xdr:colOff>
      <xdr:row>4</xdr:row>
      <xdr:rowOff>106134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6D4839-6169-6CBF-68C6-31CC8D02E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0" y="142875"/>
          <a:ext cx="960510" cy="420459"/>
        </a:xfrm>
        <a:prstGeom prst="rect">
          <a:avLst/>
        </a:prstGeom>
      </xdr:spPr>
    </xdr:pic>
    <xdr:clientData/>
  </xdr:twoCellAnchor>
  <xdr:twoCellAnchor>
    <xdr:from>
      <xdr:col>3</xdr:col>
      <xdr:colOff>314326</xdr:colOff>
      <xdr:row>18</xdr:row>
      <xdr:rowOff>76199</xdr:rowOff>
    </xdr:from>
    <xdr:to>
      <xdr:col>10</xdr:col>
      <xdr:colOff>366713</xdr:colOff>
      <xdr:row>36</xdr:row>
      <xdr:rowOff>147636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3" name="Chart 12">
              <a:extLst>
                <a:ext uri="{FF2B5EF4-FFF2-40B4-BE49-F238E27FC236}">
                  <a16:creationId xmlns:a16="http://schemas.microsoft.com/office/drawing/2014/main" id="{0C2B4819-1B8F-F19F-CBEE-99C7D03C157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47951" y="3276599"/>
              <a:ext cx="6596062" cy="35004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arnleansigma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earnleansigma.com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30749-D4A0-4F87-B275-59B6C415F8FE}">
  <sheetPr>
    <tabColor rgb="FF21BDA1"/>
  </sheetPr>
  <dimension ref="A1:L41"/>
  <sheetViews>
    <sheetView showGridLines="0" topLeftCell="A2" zoomScaleNormal="100" workbookViewId="0">
      <selection activeCell="G4" sqref="G4:H4"/>
    </sheetView>
  </sheetViews>
  <sheetFormatPr defaultRowHeight="15" x14ac:dyDescent="0.25"/>
  <cols>
    <col min="1" max="2" width="1.140625" customWidth="1"/>
    <col min="3" max="3" width="32.7109375" customWidth="1"/>
    <col min="4" max="4" width="12" bestFit="1" customWidth="1"/>
    <col min="5" max="5" width="12" customWidth="1"/>
    <col min="6" max="6" width="15.28515625" customWidth="1"/>
    <col min="7" max="7" width="24.5703125" customWidth="1"/>
    <col min="8" max="8" width="16" customWidth="1"/>
    <col min="11" max="11" width="9.140625" customWidth="1"/>
    <col min="12" max="12" width="0.85546875" customWidth="1"/>
  </cols>
  <sheetData>
    <row r="1" spans="1:12" ht="6" customHeight="1" x14ac:dyDescent="0.25">
      <c r="A1" s="18"/>
      <c r="B1" s="1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6" customHeight="1" x14ac:dyDescent="0.25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x14ac:dyDescent="0.25">
      <c r="A3" s="18"/>
      <c r="B3" s="2"/>
      <c r="C3" s="19" t="s">
        <v>2</v>
      </c>
      <c r="D3" s="20"/>
      <c r="E3" s="20"/>
      <c r="F3" s="20"/>
      <c r="G3" s="20"/>
      <c r="H3" s="21"/>
      <c r="L3" s="18"/>
    </row>
    <row r="4" spans="1:12" x14ac:dyDescent="0.25">
      <c r="A4" s="18"/>
      <c r="B4" s="2"/>
      <c r="C4" s="17" t="s">
        <v>1</v>
      </c>
      <c r="D4" s="3" t="s">
        <v>14</v>
      </c>
      <c r="E4" s="3" t="s">
        <v>15</v>
      </c>
      <c r="F4" s="3" t="s">
        <v>16</v>
      </c>
      <c r="G4" s="4"/>
      <c r="H4" s="5"/>
      <c r="L4" s="18"/>
    </row>
    <row r="5" spans="1:12" x14ac:dyDescent="0.25">
      <c r="A5" s="18"/>
      <c r="B5" s="2"/>
      <c r="C5" s="6"/>
      <c r="D5" s="7" t="str">
        <f>IF(MIN(C5:C39)=0,"",MIN(C5:C39))</f>
        <v/>
      </c>
      <c r="E5" s="7" t="str">
        <f>IF(D6=0,"",D6)</f>
        <v/>
      </c>
      <c r="F5" s="8" t="str">
        <f>IF(COUNTIFS(C5:C39,"&lt;="&amp;D6)=0,"",COUNTIFS(C5:C39,"&lt;="&amp;D6))</f>
        <v/>
      </c>
      <c r="G5" s="9" t="s">
        <v>3</v>
      </c>
      <c r="H5" s="10" t="str">
        <f>IF(ISERROR(D16-D5)/11,"",(D16-D5)/11)</f>
        <v/>
      </c>
      <c r="L5" s="18"/>
    </row>
    <row r="6" spans="1:12" x14ac:dyDescent="0.25">
      <c r="A6" s="18"/>
      <c r="B6" s="2"/>
      <c r="C6" s="6"/>
      <c r="D6" s="7" t="str">
        <f>IF(ISERROR(D5+(H$5*1)),"",D$5+(H$5*1))</f>
        <v/>
      </c>
      <c r="E6" s="7" t="str">
        <f t="shared" ref="E6:E15" si="0">IF(D7=0,"",D7)</f>
        <v/>
      </c>
      <c r="F6" s="8" t="str">
        <f>IF(COUNTIFS(C5:C39,"&lt;="&amp;D7,C5:C39,"&gt;"&amp;D6)=0,"",COUNTIFS(C5:C39,"&lt;="&amp;D7,C5:C39,"&gt;"&amp;D6))</f>
        <v/>
      </c>
      <c r="G6" s="9" t="s">
        <v>4</v>
      </c>
      <c r="H6" s="11" t="str">
        <f>IF(COUNTA(C5:C39)=0,"",COUNTA(C5:C39))</f>
        <v/>
      </c>
      <c r="L6" s="18"/>
    </row>
    <row r="7" spans="1:12" x14ac:dyDescent="0.25">
      <c r="A7" s="18"/>
      <c r="B7" s="2"/>
      <c r="C7" s="6"/>
      <c r="D7" s="7" t="str">
        <f>IF(ISERROR(D6+(H$5*2)),"",D$5+(H$5*2))</f>
        <v/>
      </c>
      <c r="E7" s="7" t="str">
        <f t="shared" si="0"/>
        <v/>
      </c>
      <c r="F7" s="8" t="str">
        <f>IF(COUNTIFS(C5:C39,"&lt;="&amp;D8,C5:C39,"&gt;"&amp;D7)=0,"",COUNTIFS(C5:C104,"&lt;="&amp;D8,C5:C104,"&gt;"&amp;D7))</f>
        <v/>
      </c>
      <c r="G7" s="9" t="s">
        <v>5</v>
      </c>
      <c r="H7" s="12" t="str">
        <f>IF(ISERROR(AVERAGE(C5:C39)),"",AVERAGE(C5:C39))</f>
        <v/>
      </c>
      <c r="L7" s="18"/>
    </row>
    <row r="8" spans="1:12" x14ac:dyDescent="0.25">
      <c r="A8" s="18"/>
      <c r="B8" s="2"/>
      <c r="C8" s="6"/>
      <c r="D8" s="7" t="str">
        <f>IF(ISERROR(D7+(H$5*3)),"",D$5+(H$5*3))</f>
        <v/>
      </c>
      <c r="E8" s="7" t="str">
        <f t="shared" si="0"/>
        <v/>
      </c>
      <c r="F8" s="8" t="str">
        <f>IF(COUNTIFS(C5:C104,"&lt;="&amp;D9,C5:C104,"&gt;"&amp;D8)=0,"",COUNTIFS(C5:C39,"&lt;="&amp;D9,C5:C39,"&gt;"&amp;D8))</f>
        <v/>
      </c>
      <c r="G8" s="9" t="s">
        <v>6</v>
      </c>
      <c r="H8" s="12" t="str">
        <f>IF(ISERROR(STDEV(C5:C39)),"",STDEV(C5:C39))</f>
        <v/>
      </c>
      <c r="L8" s="18"/>
    </row>
    <row r="9" spans="1:12" x14ac:dyDescent="0.25">
      <c r="A9" s="18"/>
      <c r="B9" s="2"/>
      <c r="C9" s="6"/>
      <c r="D9" s="7" t="str">
        <f>IF(ISERROR(D8+(H$5*4)),"",D$5+(H$5*4))</f>
        <v/>
      </c>
      <c r="E9" s="7" t="str">
        <f t="shared" si="0"/>
        <v/>
      </c>
      <c r="F9" s="8" t="str">
        <f>IF(COUNTIFS(C5:C39,"&lt;="&amp;D10,C5:C39,"&gt;"&amp;D9)=0,"",COUNTIFS(C5:C39,"&lt;="&amp;D10,C5:C39,"&gt;"&amp;D9))</f>
        <v/>
      </c>
      <c r="G9" s="9" t="s">
        <v>7</v>
      </c>
      <c r="H9" s="13" t="str">
        <f>IF(MIN(C5:C39)=0,"",MIN(C5:C39))</f>
        <v/>
      </c>
      <c r="L9" s="18"/>
    </row>
    <row r="10" spans="1:12" x14ac:dyDescent="0.25">
      <c r="A10" s="18"/>
      <c r="B10" s="2"/>
      <c r="C10" s="6"/>
      <c r="D10" s="7" t="str">
        <f>IF(ISERROR(D9+(H$5*5)),"",D$5+(H$5*5))</f>
        <v/>
      </c>
      <c r="E10" s="7" t="str">
        <f t="shared" si="0"/>
        <v/>
      </c>
      <c r="F10" s="8" t="str">
        <f>IF(COUNTIFS(C5:C39,"&lt;="&amp;D11,C5:C39,"&gt;"&amp;D10)=0,"",COUNTIFS(C5:C39,"&lt;="&amp;D11,C5:C39,"&gt;"&amp;D10))</f>
        <v/>
      </c>
      <c r="G10" s="9" t="s">
        <v>8</v>
      </c>
      <c r="H10" s="13" t="str">
        <f>IF(MAX(C5:C39)=0,"",MAX(C5:C39))</f>
        <v/>
      </c>
      <c r="L10" s="18"/>
    </row>
    <row r="11" spans="1:12" x14ac:dyDescent="0.25">
      <c r="A11" s="18"/>
      <c r="B11" s="2"/>
      <c r="C11" s="6"/>
      <c r="D11" s="7" t="str">
        <f>IF(ISERROR(D10+(H$5*6)),"",D$5+(H$5*6))</f>
        <v/>
      </c>
      <c r="E11" s="7" t="str">
        <f t="shared" si="0"/>
        <v/>
      </c>
      <c r="F11" s="8" t="str">
        <f>IF(COUNTIFS(C5:C39,"&lt;="&amp;D12,C5:C39,"&gt;"&amp;D11)=0,"",COUNTIFS(C5:C39,"&lt;="&amp;D12,C5:C39,"&gt;"&amp;D11))</f>
        <v/>
      </c>
      <c r="G11" s="9" t="s">
        <v>9</v>
      </c>
      <c r="H11" s="13" t="str">
        <f>IF(ISERROR(H10-H9),"",H10-H9)</f>
        <v/>
      </c>
      <c r="L11" s="18"/>
    </row>
    <row r="12" spans="1:12" x14ac:dyDescent="0.25">
      <c r="A12" s="18"/>
      <c r="B12" s="2"/>
      <c r="C12" s="6"/>
      <c r="D12" s="7" t="str">
        <f>IF(ISERROR(D11+(H$5*7)),"",D$5+(H$5*7))</f>
        <v/>
      </c>
      <c r="E12" s="7" t="str">
        <f t="shared" si="0"/>
        <v/>
      </c>
      <c r="F12" s="8" t="str">
        <f>IF(COUNTIFS(C5:C39,"&lt;="&amp;D13,C5:C39,"&gt;"&amp;D12)=0,"",COUNTIFS(C5:C39,"&lt;="&amp;D13,C5:C39,"&gt;"&amp;D12))</f>
        <v/>
      </c>
      <c r="G12" s="9" t="s">
        <v>10</v>
      </c>
      <c r="H12" s="12" t="str">
        <f>IF(ISERROR(SKEW(C5:C39)),"",SKEW(C5:C39))</f>
        <v/>
      </c>
      <c r="L12" s="18"/>
    </row>
    <row r="13" spans="1:12" x14ac:dyDescent="0.25">
      <c r="A13" s="18"/>
      <c r="B13" s="2"/>
      <c r="C13" s="6"/>
      <c r="D13" s="7" t="str">
        <f>IF(ISERROR(D12+(H$5*8)),"",D$5+(H$5*8))</f>
        <v/>
      </c>
      <c r="E13" s="7" t="str">
        <f t="shared" si="0"/>
        <v/>
      </c>
      <c r="F13" s="8" t="str">
        <f>IF(COUNTIFS(C5:C39,"&lt;="&amp;D14,C5:C39,"&gt;"&amp;D13)=0,"",COUNTIFS(C5:C39,"&lt;="&amp;D14,C5:C39,"&gt;"&amp;D13))</f>
        <v/>
      </c>
      <c r="G13" s="9" t="s">
        <v>11</v>
      </c>
      <c r="H13" s="12" t="str">
        <f>IF(ISERROR(KURT(C5:C39)),"",KURT(C5:C39))</f>
        <v/>
      </c>
      <c r="L13" s="18"/>
    </row>
    <row r="14" spans="1:12" x14ac:dyDescent="0.25">
      <c r="A14" s="18"/>
      <c r="B14" s="2"/>
      <c r="C14" s="6"/>
      <c r="D14" s="7" t="str">
        <f>IF(ISERROR(D13+(H$5*9)),"",D$5+(H$5*9))</f>
        <v/>
      </c>
      <c r="E14" s="7" t="str">
        <f t="shared" si="0"/>
        <v/>
      </c>
      <c r="F14" s="8" t="str">
        <f>IF(COUNTIFS(C5:C39,"&lt;="&amp;D15,C5:C39,"&gt;"&amp;D14)=0,"",COUNTIFS(C5:C39,"&lt;="&amp;D15,C5:C39,"&gt;"&amp;D14))</f>
        <v/>
      </c>
      <c r="G14" s="9" t="s">
        <v>12</v>
      </c>
      <c r="H14" s="12" t="str">
        <f>IF(ISERROR(MEDIAN(C5:C39)),"",MEDIAN(C5:C39))</f>
        <v/>
      </c>
      <c r="L14" s="18"/>
    </row>
    <row r="15" spans="1:12" x14ac:dyDescent="0.25">
      <c r="A15" s="18"/>
      <c r="B15" s="2"/>
      <c r="C15" s="6"/>
      <c r="D15" s="7" t="str">
        <f>IF(ISERROR(D14+(H$5*10)),"",D$5+(H$5*10))</f>
        <v/>
      </c>
      <c r="E15" s="14" t="str">
        <f t="shared" si="0"/>
        <v/>
      </c>
      <c r="F15" s="15" t="str">
        <f>IF(COUNTIFS(C5:C39,"&gt;"&amp;D15)=0,"",COUNTIFS(C5:C39,"&gt;"&amp;D15))</f>
        <v/>
      </c>
      <c r="G15" s="9" t="s">
        <v>13</v>
      </c>
      <c r="H15" s="12" t="str">
        <f>IF(ISERROR(VAR(C5:C39)),"",VAR(C5:C39))</f>
        <v/>
      </c>
      <c r="L15" s="18"/>
    </row>
    <row r="16" spans="1:12" x14ac:dyDescent="0.25">
      <c r="A16" s="18"/>
      <c r="B16" s="2"/>
      <c r="C16" s="6"/>
      <c r="D16" s="7" t="str">
        <f>IF(MAX(C5:C39)=0,"",MAX(C5:C39))</f>
        <v/>
      </c>
      <c r="E16" s="16"/>
      <c r="F16" s="16"/>
      <c r="G16" s="16"/>
      <c r="H16" s="16"/>
      <c r="L16" s="18"/>
    </row>
    <row r="17" spans="1:12" x14ac:dyDescent="0.25">
      <c r="A17" s="18"/>
      <c r="B17" s="2"/>
      <c r="C17" s="6"/>
      <c r="D17" s="16"/>
      <c r="E17" s="16"/>
      <c r="F17" s="16"/>
      <c r="G17" s="16"/>
      <c r="H17" s="16"/>
      <c r="L17" s="18"/>
    </row>
    <row r="18" spans="1:12" x14ac:dyDescent="0.25">
      <c r="A18" s="18"/>
      <c r="B18" s="2"/>
      <c r="C18" s="6"/>
      <c r="D18" s="22" t="s">
        <v>16</v>
      </c>
      <c r="E18" s="16"/>
      <c r="F18" s="16"/>
      <c r="G18" s="16"/>
      <c r="H18" s="16"/>
      <c r="L18" s="18"/>
    </row>
    <row r="19" spans="1:12" x14ac:dyDescent="0.25">
      <c r="A19" s="18"/>
      <c r="B19" s="2"/>
      <c r="C19" s="6"/>
      <c r="D19" s="22"/>
      <c r="E19" s="16"/>
      <c r="F19" s="16"/>
      <c r="G19" s="16"/>
      <c r="H19" s="16"/>
      <c r="L19" s="18"/>
    </row>
    <row r="20" spans="1:12" x14ac:dyDescent="0.25">
      <c r="A20" s="18"/>
      <c r="B20" s="2"/>
      <c r="C20" s="6"/>
      <c r="D20" s="22"/>
      <c r="E20" s="16"/>
      <c r="F20" s="16"/>
      <c r="G20" s="16"/>
      <c r="H20" s="16"/>
      <c r="L20" s="18"/>
    </row>
    <row r="21" spans="1:12" ht="15" customHeight="1" x14ac:dyDescent="0.25">
      <c r="A21" s="18"/>
      <c r="B21" s="2"/>
      <c r="C21" s="6"/>
      <c r="D21" s="22"/>
      <c r="E21" s="16"/>
      <c r="F21" s="16"/>
      <c r="G21" s="16"/>
      <c r="H21" s="16"/>
      <c r="L21" s="18"/>
    </row>
    <row r="22" spans="1:12" x14ac:dyDescent="0.25">
      <c r="A22" s="18"/>
      <c r="B22" s="2"/>
      <c r="C22" s="6"/>
      <c r="D22" s="22"/>
      <c r="E22" s="16"/>
      <c r="F22" s="16"/>
      <c r="G22" s="16"/>
      <c r="H22" s="16"/>
      <c r="L22" s="18"/>
    </row>
    <row r="23" spans="1:12" x14ac:dyDescent="0.25">
      <c r="A23" s="18"/>
      <c r="B23" s="2"/>
      <c r="C23" s="6"/>
      <c r="D23" s="22"/>
      <c r="E23" s="16"/>
      <c r="F23" s="16"/>
      <c r="G23" s="16"/>
      <c r="H23" s="16"/>
      <c r="L23" s="18"/>
    </row>
    <row r="24" spans="1:12" x14ac:dyDescent="0.25">
      <c r="A24" s="18"/>
      <c r="B24" s="2"/>
      <c r="C24" s="6"/>
      <c r="D24" s="22"/>
      <c r="E24" s="16"/>
      <c r="F24" s="16"/>
      <c r="G24" s="16"/>
      <c r="H24" s="16"/>
      <c r="L24" s="18"/>
    </row>
    <row r="25" spans="1:12" x14ac:dyDescent="0.25">
      <c r="A25" s="18"/>
      <c r="B25" s="2"/>
      <c r="C25" s="6"/>
      <c r="D25" s="22"/>
      <c r="E25" s="16"/>
      <c r="F25" s="16"/>
      <c r="G25" s="16"/>
      <c r="H25" s="16"/>
      <c r="L25" s="18"/>
    </row>
    <row r="26" spans="1:12" x14ac:dyDescent="0.25">
      <c r="A26" s="18"/>
      <c r="B26" s="2"/>
      <c r="C26" s="6"/>
      <c r="D26" s="22"/>
      <c r="E26" s="16"/>
      <c r="F26" s="16"/>
      <c r="G26" s="16"/>
      <c r="H26" s="16"/>
      <c r="L26" s="18"/>
    </row>
    <row r="27" spans="1:12" x14ac:dyDescent="0.25">
      <c r="A27" s="18"/>
      <c r="B27" s="2"/>
      <c r="C27" s="6"/>
      <c r="D27" s="22"/>
      <c r="E27" s="16"/>
      <c r="F27" s="16"/>
      <c r="G27" s="16"/>
      <c r="H27" s="16"/>
      <c r="L27" s="18"/>
    </row>
    <row r="28" spans="1:12" x14ac:dyDescent="0.25">
      <c r="A28" s="18"/>
      <c r="B28" s="2"/>
      <c r="C28" s="6"/>
      <c r="D28" s="22"/>
      <c r="E28" s="16"/>
      <c r="F28" s="16"/>
      <c r="G28" s="16"/>
      <c r="H28" s="16"/>
      <c r="L28" s="18"/>
    </row>
    <row r="29" spans="1:12" x14ac:dyDescent="0.25">
      <c r="A29" s="18"/>
      <c r="B29" s="2"/>
      <c r="C29" s="6"/>
      <c r="D29" s="22"/>
      <c r="E29" s="16"/>
      <c r="F29" s="16"/>
      <c r="G29" s="16"/>
      <c r="H29" s="16"/>
      <c r="L29" s="18"/>
    </row>
    <row r="30" spans="1:12" x14ac:dyDescent="0.25">
      <c r="A30" s="18"/>
      <c r="B30" s="2"/>
      <c r="C30" s="6"/>
      <c r="D30" s="22"/>
      <c r="E30" s="16"/>
      <c r="F30" s="16"/>
      <c r="G30" s="16"/>
      <c r="H30" s="16"/>
      <c r="L30" s="18"/>
    </row>
    <row r="31" spans="1:12" x14ac:dyDescent="0.25">
      <c r="A31" s="18"/>
      <c r="B31" s="2"/>
      <c r="C31" s="6"/>
      <c r="D31" s="22"/>
      <c r="E31" s="16"/>
      <c r="F31" s="16"/>
      <c r="G31" s="16"/>
      <c r="H31" s="16"/>
      <c r="L31" s="18"/>
    </row>
    <row r="32" spans="1:12" x14ac:dyDescent="0.25">
      <c r="A32" s="18"/>
      <c r="B32" s="2"/>
      <c r="C32" s="6"/>
      <c r="D32" s="22"/>
      <c r="E32" s="16"/>
      <c r="F32" s="16"/>
      <c r="G32" s="16"/>
      <c r="H32" s="16"/>
      <c r="L32" s="18"/>
    </row>
    <row r="33" spans="1:12" x14ac:dyDescent="0.25">
      <c r="A33" s="18"/>
      <c r="B33" s="2"/>
      <c r="C33" s="6"/>
      <c r="D33" s="22"/>
      <c r="E33" s="16"/>
      <c r="F33" s="16"/>
      <c r="G33" s="16"/>
      <c r="H33" s="16"/>
      <c r="L33" s="18"/>
    </row>
    <row r="34" spans="1:12" x14ac:dyDescent="0.25">
      <c r="A34" s="18"/>
      <c r="B34" s="2"/>
      <c r="C34" s="6"/>
      <c r="D34" s="22"/>
      <c r="E34" s="16"/>
      <c r="F34" s="16"/>
      <c r="G34" s="16"/>
      <c r="H34" s="16"/>
      <c r="L34" s="18"/>
    </row>
    <row r="35" spans="1:12" x14ac:dyDescent="0.25">
      <c r="A35" s="18"/>
      <c r="B35" s="2"/>
      <c r="C35" s="6"/>
      <c r="D35" s="22"/>
      <c r="E35" s="16"/>
      <c r="F35" s="16"/>
      <c r="G35" s="16"/>
      <c r="H35" s="16"/>
      <c r="L35" s="18"/>
    </row>
    <row r="36" spans="1:12" x14ac:dyDescent="0.25">
      <c r="A36" s="18"/>
      <c r="B36" s="2"/>
      <c r="C36" s="6"/>
      <c r="D36" s="22"/>
      <c r="E36" s="16"/>
      <c r="F36" s="16"/>
      <c r="G36" s="16"/>
      <c r="H36" s="16"/>
      <c r="L36" s="18"/>
    </row>
    <row r="37" spans="1:12" x14ac:dyDescent="0.25">
      <c r="A37" s="18"/>
      <c r="B37" s="2"/>
      <c r="C37" s="6"/>
      <c r="D37" s="22"/>
      <c r="E37" s="16"/>
      <c r="F37" s="16"/>
      <c r="G37" s="16"/>
      <c r="H37" s="16"/>
      <c r="L37" s="18"/>
    </row>
    <row r="38" spans="1:12" x14ac:dyDescent="0.25">
      <c r="A38" s="18"/>
      <c r="B38" s="2"/>
      <c r="C38" s="6"/>
      <c r="D38" s="23" t="s">
        <v>17</v>
      </c>
      <c r="E38" s="24"/>
      <c r="F38" s="24"/>
      <c r="G38" s="24"/>
      <c r="H38" s="24"/>
      <c r="I38" s="24"/>
      <c r="J38" s="24"/>
      <c r="K38" s="24"/>
      <c r="L38" s="18"/>
    </row>
    <row r="39" spans="1:12" x14ac:dyDescent="0.25">
      <c r="A39" s="18"/>
      <c r="B39" s="2"/>
      <c r="C39" s="6"/>
      <c r="D39" s="16"/>
      <c r="E39" s="16"/>
      <c r="F39" s="16"/>
      <c r="G39" s="16"/>
      <c r="H39" s="16"/>
      <c r="L39" s="18"/>
    </row>
    <row r="40" spans="1:12" ht="11.25" customHeight="1" x14ac:dyDescent="0.25">
      <c r="A40" s="18"/>
      <c r="B40" s="2"/>
      <c r="E40" s="25" t="s">
        <v>0</v>
      </c>
      <c r="F40" s="25"/>
      <c r="G40" s="25"/>
      <c r="L40" s="18"/>
    </row>
    <row r="41" spans="1:12" ht="5.2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</sheetData>
  <mergeCells count="8">
    <mergeCell ref="A1:A41"/>
    <mergeCell ref="C1:L1"/>
    <mergeCell ref="C3:H3"/>
    <mergeCell ref="L3:L41"/>
    <mergeCell ref="D18:D37"/>
    <mergeCell ref="D38:K38"/>
    <mergeCell ref="E40:G40"/>
    <mergeCell ref="B41:K41"/>
  </mergeCells>
  <hyperlinks>
    <hyperlink ref="E40" r:id="rId1" xr:uid="{690078A8-CC2A-4893-B7D6-20B1541DA0D7}"/>
  </hyperlinks>
  <pageMargins left="0.19685039370078741" right="0.19685039370078741" top="0.19685039370078741" bottom="0.19685039370078741" header="0" footer="0"/>
  <pageSetup paperSize="9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FF9F4"/>
  </sheetPr>
  <dimension ref="A1:L41"/>
  <sheetViews>
    <sheetView showGridLines="0" tabSelected="1" zoomScaleNormal="100" workbookViewId="0">
      <selection activeCell="K15" sqref="K15"/>
    </sheetView>
  </sheetViews>
  <sheetFormatPr defaultRowHeight="15" x14ac:dyDescent="0.25"/>
  <cols>
    <col min="1" max="2" width="1.140625" customWidth="1"/>
    <col min="3" max="3" width="32.7109375" customWidth="1"/>
    <col min="4" max="4" width="12" bestFit="1" customWidth="1"/>
    <col min="5" max="5" width="12" customWidth="1"/>
    <col min="6" max="6" width="15.28515625" customWidth="1"/>
    <col min="7" max="7" width="24.5703125" customWidth="1"/>
    <col min="8" max="8" width="16" customWidth="1"/>
    <col min="11" max="11" width="9.140625" customWidth="1"/>
    <col min="12" max="12" width="0.85546875" customWidth="1"/>
  </cols>
  <sheetData>
    <row r="1" spans="1:12" ht="6" customHeight="1" x14ac:dyDescent="0.25">
      <c r="A1" s="18"/>
      <c r="B1" s="1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6" customHeight="1" x14ac:dyDescent="0.25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x14ac:dyDescent="0.25">
      <c r="A3" s="18"/>
      <c r="B3" s="2"/>
      <c r="C3" s="19" t="s">
        <v>2</v>
      </c>
      <c r="D3" s="20"/>
      <c r="E3" s="20"/>
      <c r="F3" s="20"/>
      <c r="G3" s="20"/>
      <c r="H3" s="21"/>
      <c r="L3" s="18"/>
    </row>
    <row r="4" spans="1:12" x14ac:dyDescent="0.25">
      <c r="A4" s="18"/>
      <c r="B4" s="2"/>
      <c r="C4" s="17" t="s">
        <v>1</v>
      </c>
      <c r="D4" s="3" t="s">
        <v>14</v>
      </c>
      <c r="E4" s="3" t="s">
        <v>15</v>
      </c>
      <c r="F4" s="3" t="s">
        <v>16</v>
      </c>
      <c r="G4" s="4"/>
      <c r="H4" s="5"/>
      <c r="L4" s="18"/>
    </row>
    <row r="5" spans="1:12" x14ac:dyDescent="0.25">
      <c r="A5" s="18"/>
      <c r="B5" s="2"/>
      <c r="C5" s="6">
        <v>4</v>
      </c>
      <c r="D5" s="7">
        <f>IF(MIN(C5:C39)=0,"",MIN(C5:C39))</f>
        <v>2</v>
      </c>
      <c r="E5" s="7">
        <f>IF(D6=0,"",D6)</f>
        <v>2.4545454545454546</v>
      </c>
      <c r="F5" s="8">
        <f>IF(COUNTIFS(C5:C39,"&lt;="&amp;D6)=0,"",COUNTIFS(C5:C39,"&lt;="&amp;D6))</f>
        <v>2</v>
      </c>
      <c r="G5" s="9" t="s">
        <v>3</v>
      </c>
      <c r="H5" s="10">
        <f>IF(ISERROR(D16-D5)/11,"",(D16-D5)/11)</f>
        <v>0.45454545454545453</v>
      </c>
      <c r="L5" s="18"/>
    </row>
    <row r="6" spans="1:12" x14ac:dyDescent="0.25">
      <c r="A6" s="18"/>
      <c r="B6" s="2"/>
      <c r="C6" s="6">
        <v>5</v>
      </c>
      <c r="D6" s="7">
        <f>IF(ISERROR(D5+(H$5*1)),"",D$5+(H$5*1))</f>
        <v>2.4545454545454546</v>
      </c>
      <c r="E6" s="7">
        <f t="shared" ref="E6:E15" si="0">IF(D7=0,"",D7)</f>
        <v>2.9090909090909092</v>
      </c>
      <c r="F6" s="8" t="str">
        <f>IF(COUNTIFS(C5:C39,"&lt;="&amp;D7,C5:C39,"&gt;"&amp;D6)=0,"",COUNTIFS(C5:C39,"&lt;="&amp;D7,C5:C39,"&gt;"&amp;D6))</f>
        <v/>
      </c>
      <c r="G6" s="9" t="s">
        <v>4</v>
      </c>
      <c r="H6" s="11">
        <f>IF(COUNTA(C5:C39)=0,"",COUNTA(C5:C39))</f>
        <v>35</v>
      </c>
      <c r="L6" s="18"/>
    </row>
    <row r="7" spans="1:12" x14ac:dyDescent="0.25">
      <c r="A7" s="18"/>
      <c r="B7" s="2"/>
      <c r="C7" s="6">
        <v>6</v>
      </c>
      <c r="D7" s="7">
        <f>IF(ISERROR(D6+(H$5*2)),"",D$5+(H$5*2))</f>
        <v>2.9090909090909092</v>
      </c>
      <c r="E7" s="7">
        <f t="shared" si="0"/>
        <v>3.3636363636363633</v>
      </c>
      <c r="F7" s="8">
        <f>IF(COUNTIFS(C5:C39,"&lt;="&amp;D8,C5:C39,"&gt;"&amp;D7)=0,"",COUNTIFS(C5:C104,"&lt;="&amp;D8,C5:C104,"&gt;"&amp;D7))</f>
        <v>4</v>
      </c>
      <c r="G7" s="9" t="s">
        <v>5</v>
      </c>
      <c r="H7" s="12">
        <f>IF(ISERROR(AVERAGE(C5:C39)),"",AVERAGE(C5:C39))</f>
        <v>4.6571428571428575</v>
      </c>
      <c r="L7" s="18"/>
    </row>
    <row r="8" spans="1:12" x14ac:dyDescent="0.25">
      <c r="A8" s="18"/>
      <c r="B8" s="2"/>
      <c r="C8" s="6">
        <v>6</v>
      </c>
      <c r="D8" s="7">
        <f>IF(ISERROR(D7+(H$5*3)),"",D$5+(H$5*3))</f>
        <v>3.3636363636363633</v>
      </c>
      <c r="E8" s="7">
        <f t="shared" si="0"/>
        <v>3.8181818181818183</v>
      </c>
      <c r="F8" s="8" t="str">
        <f>IF(COUNTIFS(C5:C104,"&lt;="&amp;D9,C5:C104,"&gt;"&amp;D8)=0,"",COUNTIFS(C5:C39,"&lt;="&amp;D9,C5:C39,"&gt;"&amp;D8))</f>
        <v/>
      </c>
      <c r="G8" s="9" t="s">
        <v>6</v>
      </c>
      <c r="H8" s="12">
        <f>IF(ISERROR(STDEV(C5:C39)),"",STDEV(C5:C39))</f>
        <v>1.2353341330053444</v>
      </c>
      <c r="L8" s="18"/>
    </row>
    <row r="9" spans="1:12" x14ac:dyDescent="0.25">
      <c r="A9" s="18"/>
      <c r="B9" s="2"/>
      <c r="C9" s="6">
        <v>4</v>
      </c>
      <c r="D9" s="7">
        <f>IF(ISERROR(D8+(H$5*4)),"",D$5+(H$5*4))</f>
        <v>3.8181818181818183</v>
      </c>
      <c r="E9" s="7">
        <f t="shared" si="0"/>
        <v>4.2727272727272725</v>
      </c>
      <c r="F9" s="8">
        <f>IF(COUNTIFS(C5:C39,"&lt;="&amp;D10,C5:C39,"&gt;"&amp;D9)=0,"",COUNTIFS(C5:C39,"&lt;="&amp;D10,C5:C39,"&gt;"&amp;D9))</f>
        <v>8</v>
      </c>
      <c r="G9" s="9" t="s">
        <v>7</v>
      </c>
      <c r="H9" s="13">
        <f>IF(MIN(C5:C39)=0,"",MIN(C5:C39))</f>
        <v>2</v>
      </c>
      <c r="L9" s="18"/>
    </row>
    <row r="10" spans="1:12" x14ac:dyDescent="0.25">
      <c r="A10" s="18"/>
      <c r="B10" s="2"/>
      <c r="C10" s="6">
        <v>5</v>
      </c>
      <c r="D10" s="7">
        <f>IF(ISERROR(D9+(H$5*5)),"",D$5+(H$5*5))</f>
        <v>4.2727272727272725</v>
      </c>
      <c r="E10" s="7">
        <f t="shared" si="0"/>
        <v>4.7272727272727266</v>
      </c>
      <c r="F10" s="8" t="str">
        <f>IF(COUNTIFS(C5:C39,"&lt;="&amp;D11,C5:C39,"&gt;"&amp;D10)=0,"",COUNTIFS(C5:C39,"&lt;="&amp;D11,C5:C39,"&gt;"&amp;D10))</f>
        <v/>
      </c>
      <c r="G10" s="9" t="s">
        <v>8</v>
      </c>
      <c r="H10" s="13">
        <f>IF(MAX(C5:C39)=0,"",MAX(C5:C39))</f>
        <v>7</v>
      </c>
      <c r="L10" s="18"/>
    </row>
    <row r="11" spans="1:12" x14ac:dyDescent="0.25">
      <c r="A11" s="18"/>
      <c r="B11" s="2"/>
      <c r="C11" s="6">
        <v>3</v>
      </c>
      <c r="D11" s="7">
        <f>IF(ISERROR(D10+(H$5*6)),"",D$5+(H$5*6))</f>
        <v>4.7272727272727266</v>
      </c>
      <c r="E11" s="7">
        <f t="shared" si="0"/>
        <v>5.1818181818181817</v>
      </c>
      <c r="F11" s="8">
        <f>IF(COUNTIFS(C5:C39,"&lt;="&amp;D12,C5:C39,"&gt;"&amp;D11)=0,"",COUNTIFS(C5:C39,"&lt;="&amp;D12,C5:C39,"&gt;"&amp;D11))</f>
        <v>13</v>
      </c>
      <c r="G11" s="9" t="s">
        <v>9</v>
      </c>
      <c r="H11" s="13">
        <f>IF(ISERROR(H10-H9),"",H10-H9)</f>
        <v>5</v>
      </c>
      <c r="L11" s="18"/>
    </row>
    <row r="12" spans="1:12" x14ac:dyDescent="0.25">
      <c r="A12" s="18"/>
      <c r="B12" s="2"/>
      <c r="C12" s="6">
        <v>5</v>
      </c>
      <c r="D12" s="7">
        <f>IF(ISERROR(D11+(H$5*7)),"",D$5+(H$5*7))</f>
        <v>5.1818181818181817</v>
      </c>
      <c r="E12" s="7">
        <f t="shared" si="0"/>
        <v>5.6363636363636367</v>
      </c>
      <c r="F12" s="8" t="str">
        <f>IF(COUNTIFS(C5:C39,"&lt;="&amp;D13,C5:C39,"&gt;"&amp;D12)=0,"",COUNTIFS(C5:C39,"&lt;="&amp;D13,C5:C39,"&gt;"&amp;D12))</f>
        <v/>
      </c>
      <c r="G12" s="9" t="s">
        <v>10</v>
      </c>
      <c r="H12" s="12">
        <f>IF(ISERROR(SKEW(C5:C39)),"",SKEW(C5:C39))</f>
        <v>-0.28496130521050916</v>
      </c>
      <c r="L12" s="18"/>
    </row>
    <row r="13" spans="1:12" x14ac:dyDescent="0.25">
      <c r="A13" s="18"/>
      <c r="B13" s="2"/>
      <c r="C13" s="6">
        <v>4</v>
      </c>
      <c r="D13" s="7">
        <f>IF(ISERROR(D12+(H$5*8)),"",D$5+(H$5*8))</f>
        <v>5.6363636363636367</v>
      </c>
      <c r="E13" s="7">
        <f t="shared" si="0"/>
        <v>6.0909090909090908</v>
      </c>
      <c r="F13" s="8">
        <f>IF(COUNTIFS(C5:C39,"&lt;="&amp;D14,C5:C39,"&gt;"&amp;D13)=0,"",COUNTIFS(C5:C39,"&lt;="&amp;D14,C5:C39,"&gt;"&amp;D13))</f>
        <v>6</v>
      </c>
      <c r="G13" s="9" t="s">
        <v>11</v>
      </c>
      <c r="H13" s="12">
        <f>IF(ISERROR(KURT(C5:C39)),"",KURT(C5:C39))</f>
        <v>-9.9920014149139647E-2</v>
      </c>
      <c r="L13" s="18"/>
    </row>
    <row r="14" spans="1:12" x14ac:dyDescent="0.25">
      <c r="A14" s="18"/>
      <c r="B14" s="2"/>
      <c r="C14" s="6">
        <v>7</v>
      </c>
      <c r="D14" s="7">
        <f>IF(ISERROR(D13+(H$5*9)),"",D$5+(H$5*9))</f>
        <v>6.0909090909090908</v>
      </c>
      <c r="E14" s="7">
        <f t="shared" si="0"/>
        <v>6.545454545454545</v>
      </c>
      <c r="F14" s="8" t="str">
        <f>IF(COUNTIFS(C5:C39,"&lt;="&amp;D15,C5:C39,"&gt;"&amp;D14)=0,"",COUNTIFS(C5:C39,"&lt;="&amp;D15,C5:C39,"&gt;"&amp;D14))</f>
        <v/>
      </c>
      <c r="G14" s="9" t="s">
        <v>12</v>
      </c>
      <c r="H14" s="12">
        <f>IF(ISERROR(MEDIAN(C5:C39)),"",MEDIAN(C5:C39))</f>
        <v>5</v>
      </c>
      <c r="L14" s="18"/>
    </row>
    <row r="15" spans="1:12" x14ac:dyDescent="0.25">
      <c r="A15" s="18"/>
      <c r="B15" s="2"/>
      <c r="C15" s="6">
        <v>2</v>
      </c>
      <c r="D15" s="7">
        <f>IF(ISERROR(D14+(H$5*10)),"",D$5+(H$5*10))</f>
        <v>6.545454545454545</v>
      </c>
      <c r="E15" s="14">
        <f t="shared" si="0"/>
        <v>7</v>
      </c>
      <c r="F15" s="15">
        <f>IF(COUNTIFS(C5:C39,"&gt;"&amp;D15)=0,"",COUNTIFS(C5:C39,"&gt;"&amp;D15))</f>
        <v>2</v>
      </c>
      <c r="G15" s="9" t="s">
        <v>13</v>
      </c>
      <c r="H15" s="12">
        <f>IF(ISERROR(VAR(C5:C39)),"",VAR(C5:C39))</f>
        <v>1.526050420168066</v>
      </c>
      <c r="L15" s="18"/>
    </row>
    <row r="16" spans="1:12" x14ac:dyDescent="0.25">
      <c r="A16" s="18"/>
      <c r="B16" s="2"/>
      <c r="C16" s="6">
        <v>5</v>
      </c>
      <c r="D16" s="7">
        <f>IF(MAX(C5:C39)=0,"",MAX(C5:C39))</f>
        <v>7</v>
      </c>
      <c r="E16" s="16"/>
      <c r="F16" s="16"/>
      <c r="G16" s="16"/>
      <c r="H16" s="16"/>
      <c r="L16" s="18"/>
    </row>
    <row r="17" spans="1:12" x14ac:dyDescent="0.25">
      <c r="A17" s="18"/>
      <c r="B17" s="2"/>
      <c r="C17" s="6">
        <v>5</v>
      </c>
      <c r="D17" s="16"/>
      <c r="E17" s="16"/>
      <c r="F17" s="16"/>
      <c r="G17" s="16"/>
      <c r="H17" s="16"/>
      <c r="L17" s="18"/>
    </row>
    <row r="18" spans="1:12" x14ac:dyDescent="0.25">
      <c r="A18" s="18"/>
      <c r="B18" s="2"/>
      <c r="C18" s="6">
        <v>4</v>
      </c>
      <c r="D18" s="22" t="s">
        <v>16</v>
      </c>
      <c r="E18" s="16"/>
      <c r="F18" s="16"/>
      <c r="G18" s="16"/>
      <c r="H18" s="16"/>
      <c r="L18" s="18"/>
    </row>
    <row r="19" spans="1:12" x14ac:dyDescent="0.25">
      <c r="A19" s="18"/>
      <c r="B19" s="2"/>
      <c r="C19" s="6">
        <v>6</v>
      </c>
      <c r="D19" s="22"/>
      <c r="E19" s="16"/>
      <c r="F19" s="16"/>
      <c r="G19" s="16"/>
      <c r="H19" s="16"/>
      <c r="L19" s="18"/>
    </row>
    <row r="20" spans="1:12" x14ac:dyDescent="0.25">
      <c r="A20" s="18"/>
      <c r="B20" s="2"/>
      <c r="C20" s="6">
        <v>7</v>
      </c>
      <c r="D20" s="22"/>
      <c r="E20" s="16"/>
      <c r="F20" s="16"/>
      <c r="G20" s="16"/>
      <c r="H20" s="16"/>
      <c r="L20" s="18"/>
    </row>
    <row r="21" spans="1:12" ht="15" customHeight="1" x14ac:dyDescent="0.25">
      <c r="A21" s="18"/>
      <c r="B21" s="2"/>
      <c r="C21" s="6">
        <v>5</v>
      </c>
      <c r="D21" s="22"/>
      <c r="E21" s="16"/>
      <c r="F21" s="16"/>
      <c r="G21" s="16"/>
      <c r="H21" s="16"/>
      <c r="L21" s="18"/>
    </row>
    <row r="22" spans="1:12" x14ac:dyDescent="0.25">
      <c r="A22" s="18"/>
      <c r="B22" s="2"/>
      <c r="C22" s="6">
        <v>3</v>
      </c>
      <c r="D22" s="22"/>
      <c r="E22" s="16"/>
      <c r="F22" s="16"/>
      <c r="G22" s="16"/>
      <c r="H22" s="16"/>
      <c r="L22" s="18"/>
    </row>
    <row r="23" spans="1:12" x14ac:dyDescent="0.25">
      <c r="A23" s="18"/>
      <c r="B23" s="2"/>
      <c r="C23" s="6">
        <v>4</v>
      </c>
      <c r="D23" s="22"/>
      <c r="E23" s="16"/>
      <c r="F23" s="16"/>
      <c r="G23" s="16"/>
      <c r="H23" s="16"/>
      <c r="L23" s="18"/>
    </row>
    <row r="24" spans="1:12" x14ac:dyDescent="0.25">
      <c r="A24" s="18"/>
      <c r="B24" s="2"/>
      <c r="C24" s="6">
        <v>6</v>
      </c>
      <c r="D24" s="22"/>
      <c r="E24" s="16"/>
      <c r="F24" s="16"/>
      <c r="G24" s="16"/>
      <c r="H24" s="16"/>
      <c r="L24" s="18"/>
    </row>
    <row r="25" spans="1:12" x14ac:dyDescent="0.25">
      <c r="A25" s="18"/>
      <c r="B25" s="2"/>
      <c r="C25" s="6">
        <v>5</v>
      </c>
      <c r="D25" s="22"/>
      <c r="E25" s="16"/>
      <c r="F25" s="16"/>
      <c r="G25" s="16"/>
      <c r="H25" s="16"/>
      <c r="L25" s="18"/>
    </row>
    <row r="26" spans="1:12" x14ac:dyDescent="0.25">
      <c r="A26" s="18"/>
      <c r="B26" s="2"/>
      <c r="C26" s="6">
        <v>2</v>
      </c>
      <c r="D26" s="22"/>
      <c r="E26" s="16"/>
      <c r="F26" s="16"/>
      <c r="G26" s="16"/>
      <c r="H26" s="16"/>
      <c r="L26" s="18"/>
    </row>
    <row r="27" spans="1:12" x14ac:dyDescent="0.25">
      <c r="A27" s="18"/>
      <c r="B27" s="2"/>
      <c r="C27" s="6">
        <v>4</v>
      </c>
      <c r="D27" s="22"/>
      <c r="E27" s="16"/>
      <c r="F27" s="16"/>
      <c r="G27" s="16"/>
      <c r="H27" s="16"/>
      <c r="L27" s="18"/>
    </row>
    <row r="28" spans="1:12" x14ac:dyDescent="0.25">
      <c r="A28" s="18"/>
      <c r="B28" s="2"/>
      <c r="C28" s="6">
        <v>5</v>
      </c>
      <c r="D28" s="22"/>
      <c r="E28" s="16"/>
      <c r="F28" s="16"/>
      <c r="G28" s="16"/>
      <c r="H28" s="16"/>
      <c r="L28" s="18"/>
    </row>
    <row r="29" spans="1:12" x14ac:dyDescent="0.25">
      <c r="A29" s="18"/>
      <c r="B29" s="2"/>
      <c r="C29" s="6">
        <v>4</v>
      </c>
      <c r="D29" s="22"/>
      <c r="E29" s="16"/>
      <c r="F29" s="16"/>
      <c r="G29" s="16"/>
      <c r="H29" s="16"/>
      <c r="L29" s="18"/>
    </row>
    <row r="30" spans="1:12" x14ac:dyDescent="0.25">
      <c r="A30" s="18"/>
      <c r="B30" s="2"/>
      <c r="C30" s="6">
        <v>3</v>
      </c>
      <c r="D30" s="22"/>
      <c r="E30" s="16"/>
      <c r="F30" s="16"/>
      <c r="G30" s="16"/>
      <c r="H30" s="16"/>
      <c r="L30" s="18"/>
    </row>
    <row r="31" spans="1:12" x14ac:dyDescent="0.25">
      <c r="A31" s="18"/>
      <c r="B31" s="2"/>
      <c r="C31" s="6">
        <v>3</v>
      </c>
      <c r="D31" s="22"/>
      <c r="E31" s="16"/>
      <c r="F31" s="16"/>
      <c r="G31" s="16"/>
      <c r="H31" s="16"/>
      <c r="L31" s="18"/>
    </row>
    <row r="32" spans="1:12" x14ac:dyDescent="0.25">
      <c r="A32" s="18"/>
      <c r="B32" s="2"/>
      <c r="C32" s="6">
        <v>5</v>
      </c>
      <c r="D32" s="22"/>
      <c r="E32" s="16"/>
      <c r="F32" s="16"/>
      <c r="G32" s="16"/>
      <c r="H32" s="16"/>
      <c r="L32" s="18"/>
    </row>
    <row r="33" spans="1:12" x14ac:dyDescent="0.25">
      <c r="A33" s="18"/>
      <c r="B33" s="2"/>
      <c r="C33" s="6">
        <v>6</v>
      </c>
      <c r="D33" s="22"/>
      <c r="E33" s="16"/>
      <c r="F33" s="16"/>
      <c r="G33" s="16"/>
      <c r="H33" s="16"/>
      <c r="L33" s="18"/>
    </row>
    <row r="34" spans="1:12" x14ac:dyDescent="0.25">
      <c r="A34" s="18"/>
      <c r="B34" s="2"/>
      <c r="C34" s="6">
        <v>5</v>
      </c>
      <c r="D34" s="22"/>
      <c r="E34" s="16"/>
      <c r="F34" s="16"/>
      <c r="G34" s="16"/>
      <c r="H34" s="16"/>
      <c r="L34" s="18"/>
    </row>
    <row r="35" spans="1:12" x14ac:dyDescent="0.25">
      <c r="A35" s="18"/>
      <c r="B35" s="2"/>
      <c r="C35" s="6">
        <v>5</v>
      </c>
      <c r="D35" s="22"/>
      <c r="E35" s="16"/>
      <c r="F35" s="16"/>
      <c r="G35" s="16"/>
      <c r="H35" s="16"/>
      <c r="L35" s="18"/>
    </row>
    <row r="36" spans="1:12" x14ac:dyDescent="0.25">
      <c r="A36" s="18"/>
      <c r="B36" s="2"/>
      <c r="C36" s="6">
        <v>5</v>
      </c>
      <c r="D36" s="22"/>
      <c r="E36" s="16"/>
      <c r="F36" s="16"/>
      <c r="G36" s="16"/>
      <c r="H36" s="16"/>
      <c r="L36" s="18"/>
    </row>
    <row r="37" spans="1:12" x14ac:dyDescent="0.25">
      <c r="A37" s="18"/>
      <c r="B37" s="2"/>
      <c r="C37" s="6">
        <v>6</v>
      </c>
      <c r="D37" s="22"/>
      <c r="E37" s="16"/>
      <c r="F37" s="16"/>
      <c r="G37" s="16"/>
      <c r="H37" s="16"/>
      <c r="L37" s="18"/>
    </row>
    <row r="38" spans="1:12" x14ac:dyDescent="0.25">
      <c r="A38" s="18"/>
      <c r="B38" s="2"/>
      <c r="C38" s="6">
        <v>4</v>
      </c>
      <c r="D38" s="23" t="s">
        <v>17</v>
      </c>
      <c r="E38" s="24"/>
      <c r="F38" s="24"/>
      <c r="G38" s="24"/>
      <c r="H38" s="24"/>
      <c r="I38" s="24"/>
      <c r="J38" s="24"/>
      <c r="K38" s="24"/>
      <c r="L38" s="18"/>
    </row>
    <row r="39" spans="1:12" x14ac:dyDescent="0.25">
      <c r="A39" s="18"/>
      <c r="B39" s="2"/>
      <c r="C39" s="6">
        <v>5</v>
      </c>
      <c r="D39" s="16"/>
      <c r="E39" s="16"/>
      <c r="F39" s="16"/>
      <c r="G39" s="16"/>
      <c r="H39" s="16"/>
      <c r="L39" s="18"/>
    </row>
    <row r="40" spans="1:12" ht="11.25" customHeight="1" x14ac:dyDescent="0.25">
      <c r="A40" s="18"/>
      <c r="B40" s="2"/>
      <c r="E40" s="25" t="s">
        <v>0</v>
      </c>
      <c r="F40" s="25"/>
      <c r="G40" s="25"/>
      <c r="L40" s="18"/>
    </row>
    <row r="41" spans="1:12" ht="5.2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</sheetData>
  <sheetProtection algorithmName="SHA-512" hashValue="RJmpUFNtckrULL1nhfyQrka0BlHS5VReKhpXhy9d8+Z6gluAtkdJ9ErXHd2NZj5QFSagTkb4fh7vti7jtDQzSQ==" saltValue="z6fA7vOwiA7FEbgPnavqOg==" spinCount="100000" sheet="1" objects="1" scenarios="1"/>
  <mergeCells count="8">
    <mergeCell ref="A1:A41"/>
    <mergeCell ref="C1:L1"/>
    <mergeCell ref="L3:L41"/>
    <mergeCell ref="B41:K41"/>
    <mergeCell ref="E40:G40"/>
    <mergeCell ref="C3:H3"/>
    <mergeCell ref="D38:K38"/>
    <mergeCell ref="D18:D37"/>
  </mergeCells>
  <hyperlinks>
    <hyperlink ref="E40" r:id="rId1" xr:uid="{54151DAB-AB53-496A-A2C1-7103CEB406EC}"/>
  </hyperlinks>
  <pageMargins left="0.19685039370078741" right="0.19685039370078741" top="0.19685039370078741" bottom="0.19685039370078741" header="0" footer="0"/>
  <pageSetup paperSize="9" orientation="landscape" r:id="rId2"/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2 3 w P V Z B m / V e m A A A A 9 w A A A B I A H A B D b 2 5 m a W c v U G F j a 2 F n Z S 5 4 b W w g o h g A K K A U A A A A A A A A A A A A A A A A A A A A A A A A A A A A h Y 9 L C s I w G I S v U r J v X o K U 8 j c F X b i x I A j i N s T Y B t t U m t T 0 b i 4 8 k l e w o l V 3 L m f m G 5 i 5 X 2 + Q D 0 0 d X X T n T G s z x D B F k b a q P R h b Z q j 3 x z h B u Y C N V C d Z 6 m i E r U s H Z z J U e X 9 O C Q k h 4 D D D b V c S T i k j + 2 K 9 V Z V u Z G y s 8 9 I q j T 6 t w / 8 W E r B 7 j R E c M z r H j C U c U y C T C 4 W x X 4 K P g 5 / p j w n L v v Z 9 p 4 W 2 8 W o B Z J J A 3 i f E A 1 B L A w Q U A A I A C A D b f A 9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3 w P V S i K R 7 g O A A A A E Q A A A B M A H A B G b 3 J t d W x h c y 9 T Z W N 0 a W 9 u M S 5 t I K I Y A C i g F A A A A A A A A A A A A A A A A A A A A A A A A A A A A C t O T S 7 J z M 9 T C I b Q h t Y A U E s B A i 0 A F A A C A A g A 2 3 w P V Z B m / V e m A A A A 9 w A A A B I A A A A A A A A A A A A A A A A A A A A A A E N v b m Z p Z y 9 Q Y W N r Y W d l L n h t b F B L A Q I t A B Q A A g A I A N t 8 D 1 U P y u m r p A A A A O k A A A A T A A A A A A A A A A A A A A A A A P I A A A B b Q 2 9 u d G V u d F 9 U e X B l c 1 0 u e G 1 s U E s B A i 0 A F A A C A A g A 2 3 w P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B H K w j w B J 5 D o e W Z P H W 8 x 6 I A A A A A A g A A A A A A A 2 Y A A M A A A A A Q A A A A g / U Y E X Z k n L z V u y u R f y r s 0 Q A A A A A E g A A A o A A A A B A A A A A r K I I 4 4 a O n v a Z s U p + / x Q / Y U A A A A E C F t 7 6 i x U h k Z J u U W P x h 5 m t R 0 M C n 1 b M c 5 O w N h M c y E 4 n i m Q 8 k 7 Q g 3 r V 3 a 9 H e v s R y Y D l 5 B g + F k l c V b d 5 v 7 Z 9 y I 4 p t 2 K s D L a P p 2 b 1 K q M 1 Z 8 3 H 8 X F A A A A H / f z 1 y E I Y 1 M c 6 d M Q M h V X s 4 d d S Z B < / D a t a M a s h u p > 
</file>

<file path=customXml/itemProps1.xml><?xml version="1.0" encoding="utf-8"?>
<ds:datastoreItem xmlns:ds="http://schemas.openxmlformats.org/officeDocument/2006/customXml" ds:itemID="{DF8A40F2-E89A-475D-9437-04E24124B3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Histogram Template</vt:lpstr>
      <vt:lpstr>Histogram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Field, Philip</dc:creator>
  <cp:lastModifiedBy>Daniel Croft-Bednarski</cp:lastModifiedBy>
  <cp:lastPrinted>2022-12-04T15:31:49Z</cp:lastPrinted>
  <dcterms:created xsi:type="dcterms:W3CDTF">2015-06-05T18:17:20Z</dcterms:created>
  <dcterms:modified xsi:type="dcterms:W3CDTF">2022-12-17T11:20:17Z</dcterms:modified>
</cp:coreProperties>
</file>